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33" i="3" l="1"/>
  <c r="B33" i="3"/>
  <c r="B45" i="3"/>
  <c r="C45" i="3"/>
  <c r="B61" i="3" l="1"/>
  <c r="C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<sst xmlns="http://schemas.openxmlformats.org/spreadsheetml/2006/main" count="58" uniqueCount="50">
  <si>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</si>
  <si>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</si>
  <si>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</si>
  <si>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</si>
  <si>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</si>
  <si>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</si>
  <si>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</si>
  <si>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</si>
  <si>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</si>
  <si>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</si>
  <si>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</si>
  <si>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</si>
  <si>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</si>
  <si>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</si>
  <si>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</si>
  <si>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</si>
  <si>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</si>
  <si>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</si>
  <si>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</si>
  <si>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</si>
  <si>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</si>
  <si>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</si>
  <si>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</si>
  <si>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</si>
  <si>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</si>
  <si>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</si>
  <si>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</si>
  <si>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</si>
  <si>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</si>
  <si>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</si>
  <si>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</si>
  <si>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</si>
  <si>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</si>
  <si>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</si>
  <si>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</si>
  <si>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</si>
  <si>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</si>
  <si>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</si>
  <si>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</si>
  <si>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</si>
  <si>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</si>
  <si>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</si>
  <si>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</si>
  <si>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</si>
  <si>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</si>
  <si>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</si>
  <si>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</si>
  <si>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</si>
  <si>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</si>
  <si>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Romita,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</si>
</sst>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E42" zoomScaleNormal="100" workbookViewId="0">
      <selection activeCell="V68" sqref="V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35956645.140000001</v>
      </c>
      <c r="C4" s="13">
        <f>SUM(C5:C14)</f>
        <v>309889286.84999996</v>
      </c>
    </row>
    <row r="5" spans="1:3" ht="11.25" customHeight="1" x14ac:dyDescent="0.2">
      <c r="A5" s="7" t="s">
        <v>2</v>
      </c>
      <c r="B5" s="14">
        <v>2736919.25</v>
      </c>
      <c r="C5" s="14">
        <v>13952822.960000001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187259.82</v>
      </c>
      <c r="C8" s="14">
        <v>4911023.79</v>
      </c>
    </row>
    <row r="9" spans="1:3" ht="11.25" customHeight="1" x14ac:dyDescent="0.2">
      <c r="A9" s="7" t="s">
        <v>34</v>
      </c>
      <c r="B9" s="14">
        <v>206121.09</v>
      </c>
      <c r="C9" s="14">
        <v>587293.4</v>
      </c>
    </row>
    <row r="10" spans="1:3" ht="11.25" customHeight="1" x14ac:dyDescent="0.2">
      <c r="A10" s="7" t="s">
        <v>35</v>
      </c>
      <c r="B10" s="14">
        <v>0</v>
      </c>
      <c r="C10" s="14">
        <v>30106408.510000002</v>
      </c>
    </row>
    <row r="11" spans="1:3" ht="11.25" customHeight="1" x14ac:dyDescent="0.2">
      <c r="A11" s="7" t="s">
        <v>36</v>
      </c>
      <c r="B11" s="14">
        <v>0</v>
      </c>
      <c r="C11" s="14">
        <v>0</v>
      </c>
    </row>
    <row r="12" spans="1:3" ht="22.5" x14ac:dyDescent="0.2">
      <c r="A12" s="7" t="s">
        <v>38</v>
      </c>
      <c r="B12" s="14">
        <v>32863784.98</v>
      </c>
      <c r="C12" s="14">
        <v>228908883.87</v>
      </c>
    </row>
    <row r="13" spans="1:3" ht="11.25" customHeight="1" x14ac:dyDescent="0.2">
      <c r="A13" s="7" t="s">
        <v>39</v>
      </c>
      <c r="B13" s="14">
        <v>-37440</v>
      </c>
      <c r="C13" s="14">
        <v>31422854.32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65957881.019999996</v>
      </c>
      <c r="C16" s="13">
        <f>SUM(C17:C32)</f>
        <v>234919672.53999999</v>
      </c>
    </row>
    <row r="17" spans="1:3" ht="11.25" customHeight="1" x14ac:dyDescent="0.2">
      <c r="A17" s="7" t="s">
        <v>7</v>
      </c>
      <c r="B17" s="14">
        <v>20740813.73</v>
      </c>
      <c r="C17" s="14">
        <v>108989512.58</v>
      </c>
    </row>
    <row r="18" spans="1:3" ht="11.25" customHeight="1" x14ac:dyDescent="0.2">
      <c r="A18" s="7" t="s">
        <v>8</v>
      </c>
      <c r="B18" s="14">
        <v>13985432.199999999</v>
      </c>
      <c r="C18" s="14">
        <v>34728547.590000004</v>
      </c>
    </row>
    <row r="19" spans="1:3" ht="11.25" customHeight="1" x14ac:dyDescent="0.2">
      <c r="A19" s="7" t="s">
        <v>9</v>
      </c>
      <c r="B19" s="14">
        <v>11690362.48</v>
      </c>
      <c r="C19" s="14">
        <v>38320873.479999997</v>
      </c>
    </row>
    <row r="20" spans="1:3" ht="11.25" customHeight="1" x14ac:dyDescent="0.2">
      <c r="A20" s="7" t="s">
        <v>10</v>
      </c>
      <c r="B20" s="14">
        <v>3048810.84</v>
      </c>
      <c r="C20" s="14">
        <v>11902500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16332461.77</v>
      </c>
      <c r="C23" s="14">
        <v>40003239.009999998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160000</v>
      </c>
      <c r="C31" s="14">
        <v>974999.88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-30001235.879999995</v>
      </c>
      <c r="C33" s="13">
        <f>C4-C16</f>
        <v>74969614.309999973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44134931.530000001</v>
      </c>
      <c r="C41" s="13">
        <f>SUM(C42:C44)</f>
        <v>44499529.950000003</v>
      </c>
    </row>
    <row r="42" spans="1:3" ht="11.25" customHeight="1" x14ac:dyDescent="0.2">
      <c r="A42" s="7" t="s">
        <v>20</v>
      </c>
      <c r="B42" s="14">
        <v>43379531.530000001</v>
      </c>
      <c r="C42" s="14">
        <v>37472742.710000001</v>
      </c>
    </row>
    <row r="43" spans="1:3" ht="11.25" customHeight="1" x14ac:dyDescent="0.2">
      <c r="A43" s="7" t="s">
        <v>21</v>
      </c>
      <c r="B43" s="14">
        <v>755400</v>
      </c>
      <c r="C43" s="14">
        <v>7026787.2400000002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-44134931.530000001</v>
      </c>
      <c r="C45" s="13">
        <f>C36-C41</f>
        <v>-44499529.950000003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66978143.289999999</v>
      </c>
      <c r="C48" s="13">
        <f>SUM(C49+C52)</f>
        <v>5500000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5500000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5500000</v>
      </c>
    </row>
    <row r="52" spans="1:3" ht="11.25" customHeight="1" x14ac:dyDescent="0.2">
      <c r="A52" s="7" t="s">
        <v>27</v>
      </c>
      <c r="B52" s="14">
        <v>66978143.289999999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2887499.98</v>
      </c>
      <c r="C54" s="13">
        <f>SUM(C55+C58)</f>
        <v>14308182.130000001</v>
      </c>
    </row>
    <row r="55" spans="1:3" ht="11.25" customHeight="1" x14ac:dyDescent="0.2">
      <c r="A55" s="7" t="s">
        <v>28</v>
      </c>
      <c r="B55" s="14">
        <f>SUM(B56+B57)</f>
        <v>2887499.98</v>
      </c>
      <c r="C55" s="14">
        <f>SUM(C56+C57)</f>
        <v>5812097.5</v>
      </c>
    </row>
    <row r="56" spans="1:3" ht="11.25" customHeight="1" x14ac:dyDescent="0.2">
      <c r="A56" s="7" t="s">
        <v>25</v>
      </c>
      <c r="B56" s="14">
        <v>2887499.98</v>
      </c>
      <c r="C56" s="14">
        <v>5812097.5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0</v>
      </c>
      <c r="C58" s="14">
        <v>8496084.6300000008</v>
      </c>
    </row>
    <row r="59" spans="1:3" ht="11.25" customHeight="1" x14ac:dyDescent="0.2">
      <c r="A59" s="4" t="s">
        <v>44</v>
      </c>
      <c r="B59" s="13">
        <f>B48-B54</f>
        <v>64090643.310000002</v>
      </c>
      <c r="C59" s="13">
        <f>C48-C54</f>
        <v>-8808182.1300000008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-10045524.099999994</v>
      </c>
      <c r="C61" s="13">
        <f>C59+C45+C33</f>
        <v>21661902.229999967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44103168.189999998</v>
      </c>
      <c r="C63" s="13">
        <v>22441265.960000001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34057644.090000004</v>
      </c>
      <c r="C65" s="13">
        <v>44103168.189999998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2024-05-15T03:57:04Z</cp:lastPrinted>
  <dcterms:created xsi:type="dcterms:W3CDTF">2012-12-11T20:31:36Z</dcterms:created>
  <dcterms:modified xsi:type="dcterms:W3CDTF">2024-05-15T03:57:16Z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